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U:\21 - Fit-für-die-Zukunft\Muster Antrag (1. Version)\"/>
    </mc:Choice>
  </mc:AlternateContent>
  <bookViews>
    <workbookView xWindow="0" yWindow="0" windowWidth="14460" windowHeight="14070"/>
  </bookViews>
  <sheets>
    <sheet name="Liste Beratungen" sheetId="3" r:id="rId1"/>
  </sheets>
  <definedNames>
    <definedName name="_ftn1" localSheetId="0">'Liste Beratungen'!#REF!</definedName>
    <definedName name="_ftn2" localSheetId="0">'Liste Beratungen'!#REF!</definedName>
    <definedName name="_ftn3" localSheetId="0">'Liste Beratungen'!#REF!</definedName>
    <definedName name="_ftn4" localSheetId="0">'Liste Beratungen'!#REF!</definedName>
    <definedName name="_ftnref1" localSheetId="0">'Liste Beratungen'!$D$11</definedName>
    <definedName name="_ftnref2" localSheetId="0">'Liste Beratungen'!#REF!</definedName>
    <definedName name="_ftnref3" localSheetId="0">'Liste Beratungen'!#REF!</definedName>
    <definedName name="_ftnref4" localSheetId="0">'Liste Beratungen'!#REF!</definedName>
    <definedName name="_xlnm.Print_Area" localSheetId="0">'Liste Beratungen'!$A$1:$K$55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1" i="3" l="1"/>
  <c r="I16" i="3" l="1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E35" i="3" l="1"/>
  <c r="F35" i="3" s="1"/>
  <c r="E34" i="3"/>
  <c r="F34" i="3" s="1"/>
  <c r="G35" i="3" l="1"/>
  <c r="G34" i="3"/>
  <c r="E27" i="3"/>
  <c r="F27" i="3" s="1"/>
  <c r="E13" i="3" l="1"/>
  <c r="E14" i="3"/>
  <c r="F14" i="3" s="1"/>
  <c r="F13" i="3" l="1"/>
  <c r="G13" i="3" s="1"/>
  <c r="E15" i="3"/>
  <c r="F15" i="3" s="1"/>
  <c r="E16" i="3"/>
  <c r="F16" i="3" s="1"/>
  <c r="E17" i="3"/>
  <c r="F17" i="3" s="1"/>
  <c r="E18" i="3"/>
  <c r="F18" i="3" s="1"/>
  <c r="E19" i="3"/>
  <c r="F19" i="3" s="1"/>
  <c r="E20" i="3"/>
  <c r="F20" i="3" s="1"/>
  <c r="E21" i="3"/>
  <c r="F21" i="3" s="1"/>
  <c r="E22" i="3"/>
  <c r="F22" i="3" s="1"/>
  <c r="E23" i="3"/>
  <c r="F23" i="3" s="1"/>
  <c r="E24" i="3"/>
  <c r="F24" i="3" s="1"/>
  <c r="E25" i="3"/>
  <c r="F25" i="3" s="1"/>
  <c r="E26" i="3"/>
  <c r="F26" i="3" s="1"/>
  <c r="E28" i="3"/>
  <c r="F28" i="3" s="1"/>
  <c r="E29" i="3"/>
  <c r="F29" i="3" s="1"/>
  <c r="E30" i="3"/>
  <c r="F30" i="3" s="1"/>
  <c r="E31" i="3"/>
  <c r="F31" i="3" s="1"/>
  <c r="E32" i="3"/>
  <c r="F32" i="3" s="1"/>
  <c r="E33" i="3"/>
  <c r="F33" i="3" s="1"/>
  <c r="G14" i="3" l="1"/>
  <c r="G15" i="3" l="1"/>
  <c r="G28" i="3"/>
  <c r="G21" i="3"/>
  <c r="G29" i="3"/>
  <c r="G24" i="3"/>
  <c r="G32" i="3"/>
  <c r="G17" i="3"/>
  <c r="G25" i="3"/>
  <c r="G33" i="3"/>
  <c r="G18" i="3"/>
  <c r="G26" i="3"/>
  <c r="G19" i="3"/>
  <c r="G27" i="3"/>
  <c r="G20" i="3"/>
  <c r="G22" i="3"/>
  <c r="G30" i="3"/>
  <c r="G23" i="3"/>
  <c r="G31" i="3"/>
  <c r="G16" i="3"/>
  <c r="I14" i="3" l="1"/>
  <c r="I15" i="3"/>
  <c r="G36" i="3"/>
  <c r="G37" i="3" s="1"/>
  <c r="G38" i="3" s="1"/>
  <c r="C51" i="3" l="1"/>
  <c r="E51" i="3" l="1"/>
  <c r="E53" i="3" s="1"/>
  <c r="H51" i="3"/>
  <c r="H53" i="3" s="1"/>
  <c r="F51" i="3" l="1"/>
  <c r="F53" i="3" s="1"/>
</calcChain>
</file>

<file path=xl/sharedStrings.xml><?xml version="1.0" encoding="utf-8"?>
<sst xmlns="http://schemas.openxmlformats.org/spreadsheetml/2006/main" count="37" uniqueCount="37">
  <si>
    <t>Lfd. Nummer</t>
  </si>
  <si>
    <t>Antragstellender:</t>
  </si>
  <si>
    <t xml:space="preserve">Durchführungsdatum der Beratung </t>
  </si>
  <si>
    <t>Name der Beraterin / des Beraters</t>
  </si>
  <si>
    <t>Pause</t>
  </si>
  <si>
    <t>Anzahl der Beratungsstunden insgesamt</t>
  </si>
  <si>
    <t>Anwesenheit der Beratung</t>
  </si>
  <si>
    <t>Anzahl der förderfähigen Beratungstage (nur halbe oder ganze Beratungtage förderfähig)</t>
  </si>
  <si>
    <t>Hinweise:</t>
  </si>
  <si>
    <t xml:space="preserve"> - Bei einem durchgängigen Zeitraum von mehr als 6 Stunden wird aufgrund des Arbeitsschutzes automatisch die gesetzliche Pause abgezogen.</t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</si>
  <si>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Die Angaben in diesem Vordruck sind subventionserheblich im Sinne des § 264 Strafgesetzbuch – siehe Antragsvordruck.</t>
    </r>
  </si>
  <si>
    <t>Zeitraum der Beratung (Uhrzeiten) von</t>
  </si>
  <si>
    <t>Zeitraum der Beratung (Uhrzeiten) bis</t>
  </si>
  <si>
    <t>Max Mustermann</t>
  </si>
  <si>
    <t xml:space="preserve">Zeitlicher Umfang der Beratung abzüglich Pause (max. 10 Stunden pro Tag) </t>
  </si>
  <si>
    <t xml:space="preserve"> - Bei unvollständigen Angaben zum Zeitraum wird das Feld orange angezeigt. Bitte überprüfen Sie Ihre Eintragung.</t>
  </si>
  <si>
    <t xml:space="preserve"> - Bei einer Eintragung von mehreren Zeiträumen an einem Tag wird bei einer Überschreitung von insgesamt 10 Stunden pro Tag das Feld "zeitlicher Umfang" rot angezeigt. Bitte überprüfen Sie Ihre Eintragung.</t>
  </si>
  <si>
    <r>
      <t xml:space="preserve">Liste der durchgeführten Beratungstage </t>
    </r>
    <r>
      <rPr>
        <b/>
        <u/>
        <vertAlign val="superscript"/>
        <sz val="14"/>
        <color theme="1"/>
        <rFont val="Arial"/>
        <family val="2"/>
      </rPr>
      <t>1</t>
    </r>
  </si>
  <si>
    <t xml:space="preserve">Berechnungsgrundlage </t>
  </si>
  <si>
    <t>Eigenmittel</t>
  </si>
  <si>
    <t>Zuwendung pro ganzem Beratungstag</t>
  </si>
  <si>
    <t>beantragte Zuwendung</t>
  </si>
  <si>
    <t>(nur halbe oder ganze Beratungstage förderfähig)</t>
  </si>
  <si>
    <t>(maximal die auf dem Beratungsscheck angegebenen Beratungstage sind förderfähig)</t>
  </si>
  <si>
    <t>Gesamt</t>
  </si>
  <si>
    <r>
      <t>Zu Nr. 2. des Antrags - Berechnung der Zuwendung</t>
    </r>
    <r>
      <rPr>
        <b/>
        <u/>
        <vertAlign val="superscript"/>
        <sz val="14"/>
        <color theme="1"/>
        <rFont val="Arial"/>
        <family val="2"/>
      </rPr>
      <t>1</t>
    </r>
  </si>
  <si>
    <t>Fit-für-die-Zukunft - Beratung für Unternehmen und ihre Beschäftigten in Veränderungsprozessen</t>
  </si>
  <si>
    <t>Anzahl Beratungstage</t>
  </si>
  <si>
    <t xml:space="preserve"> - Es sind höchstens die auf dem Beratungsscheck "Fit-für-die-Zukunft" angegebenen Beratungstage förderfähig. </t>
  </si>
  <si>
    <t xml:space="preserve"> - Ein Beratungstag umfasst 8 Stunden. Die Aufteilung eines Beratungstages ist zulässig. In der Summe des zeitlichen Umfangs der Beratung erfolgt die Förderung nur für halbe und ganze Beratungstage. 
</t>
  </si>
  <si>
    <t>Anzahl der Beratungstage (Ein Beratungstag umfasst 8 Stunden)</t>
  </si>
  <si>
    <t xml:space="preserve">Anlage zum Antrag "Fit-für-die-Zukunft - Beratung für Unternehmen und ihre Beschäftigten in Veränderungsprozessen“ (Ziffer 8.3 ESF-Förderrichtlinie 2021-2027) 
</t>
  </si>
  <si>
    <t>"Fit-für-die-Zukunft - Beratung für Unternehmen und ihre Beschäftigten in Veränderungsprozessen“</t>
  </si>
  <si>
    <t>Gesamtbetrag</t>
  </si>
  <si>
    <t xml:space="preserve"> 60 % der Ausgaben</t>
  </si>
  <si>
    <t>Ausgaben pro Beratungstag (=8 Stunden)</t>
  </si>
  <si>
    <t>Standardeiheits-kosten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</si>
</sst>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#,##0.00\ &quot;€&quot;;[Red]\-#,##0.00\ &quot;€&quot;"/>
    <numFmt numFmtId="43" formatCode="_-* #,##0.00_-;\-* #,##0.00_-;_-* &quot;-&quot;??_-;_-@_-"/>
    <numFmt numFmtId="164" formatCode="#,##0.00_ ;[Red]\-#,##0.00\ "/>
    <numFmt numFmtId="165" formatCode="_-* #,##0.00\ [$€-407]_-;\-* #,##0.00\ [$€-407]_-;_-* &quot;-&quot;??\ [$€-407]_-;_-@_-"/>
  </numFmts>
  <fonts count="17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u/>
      <sz val="12"/>
      <color theme="10"/>
      <name val="Arial"/>
      <family val="2"/>
    </font>
    <font>
      <u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u/>
      <sz val="12"/>
      <color theme="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vertAlign val="superscript"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u/>
      <sz val="14"/>
      <color theme="1"/>
      <name val="Arial"/>
      <family val="2"/>
    </font>
    <font>
      <b/>
      <u/>
      <vertAlign val="superscript"/>
      <sz val="14"/>
      <color theme="1"/>
      <name val="Arial"/>
      <family val="2"/>
    </font>
    <font>
      <u/>
      <sz val="11"/>
      <color theme="1"/>
      <name val="Arial"/>
      <family val="2"/>
    </font>
    <font>
      <b/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02">
    <xf numFmtId="0" fontId="0" fillId="0" borderId="0" xfId="0"/>
    <xf numFmtId="0" fontId="1" fillId="0" borderId="0" xfId="0" applyFont="1" applyAlignment="1">
      <alignment horizontal="left" vertical="center" indent="9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1" xfId="0" applyBorder="1"/>
    <xf numFmtId="0" fontId="1" fillId="0" borderId="1" xfId="0" applyFont="1" applyBorder="1"/>
    <xf numFmtId="0" fontId="0" fillId="0" borderId="0" xfId="0" applyFont="1"/>
    <xf numFmtId="0" fontId="0" fillId="0" borderId="0" xfId="0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4" fillId="0" borderId="0" xfId="0" applyFont="1" applyBorder="1"/>
    <xf numFmtId="0" fontId="8" fillId="0" borderId="0" xfId="0" applyFont="1"/>
    <xf numFmtId="0" fontId="0" fillId="0" borderId="0" xfId="0" applyAlignment="1">
      <alignment wrapText="1"/>
    </xf>
    <xf numFmtId="20" fontId="0" fillId="0" borderId="0" xfId="0" applyNumberFormat="1"/>
    <xf numFmtId="22" fontId="0" fillId="0" borderId="0" xfId="0" applyNumberFormat="1" applyBorder="1"/>
    <xf numFmtId="0" fontId="0" fillId="0" borderId="0" xfId="0" applyNumberFormat="1"/>
    <xf numFmtId="0" fontId="6" fillId="3" borderId="2" xfId="0" applyFont="1" applyFill="1" applyBorder="1"/>
    <xf numFmtId="0" fontId="6" fillId="3" borderId="10" xfId="0" applyFont="1" applyFill="1" applyBorder="1"/>
    <xf numFmtId="0" fontId="6" fillId="0" borderId="0" xfId="0" applyFont="1"/>
    <xf numFmtId="0" fontId="9" fillId="0" borderId="0" xfId="0" applyFont="1" applyAlignment="1">
      <alignment horizontal="left" vertical="top"/>
    </xf>
    <xf numFmtId="14" fontId="5" fillId="4" borderId="11" xfId="0" applyNumberFormat="1" applyFont="1" applyFill="1" applyBorder="1" applyAlignment="1" applyProtection="1">
      <alignment horizontal="center" vertical="center" wrapText="1"/>
      <protection locked="0"/>
    </xf>
    <xf numFmtId="20" fontId="5" fillId="4" borderId="11" xfId="0" applyNumberFormat="1" applyFont="1" applyFill="1" applyBorder="1" applyAlignment="1" applyProtection="1">
      <alignment horizontal="center" vertical="center" wrapText="1"/>
      <protection locked="0"/>
    </xf>
    <xf numFmtId="20" fontId="5" fillId="4" borderId="6" xfId="0" applyNumberFormat="1" applyFont="1" applyFill="1" applyBorder="1" applyAlignment="1" applyProtection="1">
      <alignment horizontal="center" vertical="center" wrapText="1"/>
      <protection locked="0"/>
    </xf>
    <xf numFmtId="14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20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15" xfId="0" applyFill="1" applyBorder="1" applyProtection="1">
      <protection locked="0"/>
    </xf>
    <xf numFmtId="0" fontId="0" fillId="4" borderId="16" xfId="0" applyFill="1" applyBorder="1" applyProtection="1">
      <protection locked="0"/>
    </xf>
    <xf numFmtId="0" fontId="6" fillId="3" borderId="5" xfId="0" applyFont="1" applyFill="1" applyBorder="1"/>
    <xf numFmtId="14" fontId="5" fillId="4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18" xfId="1" applyFont="1" applyFill="1" applyBorder="1" applyAlignment="1" applyProtection="1">
      <alignment horizontal="center" vertical="center" wrapText="1"/>
      <protection locked="0"/>
    </xf>
    <xf numFmtId="0" fontId="9" fillId="4" borderId="19" xfId="1" applyFont="1" applyFill="1" applyBorder="1" applyAlignment="1" applyProtection="1">
      <alignment horizontal="center" vertical="center" wrapText="1"/>
      <protection locked="0"/>
    </xf>
    <xf numFmtId="0" fontId="9" fillId="4" borderId="17" xfId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/>
    <xf numFmtId="20" fontId="5" fillId="4" borderId="20" xfId="0" applyNumberFormat="1" applyFont="1" applyFill="1" applyBorder="1" applyAlignment="1" applyProtection="1">
      <alignment horizontal="center" vertical="center" wrapText="1"/>
      <protection locked="0"/>
    </xf>
    <xf numFmtId="43" fontId="6" fillId="2" borderId="11" xfId="3" applyFont="1" applyFill="1" applyBorder="1" applyProtection="1">
      <protection hidden="1"/>
    </xf>
    <xf numFmtId="164" fontId="6" fillId="2" borderId="11" xfId="2" applyNumberFormat="1" applyFont="1" applyFill="1" applyBorder="1" applyProtection="1">
      <protection hidden="1"/>
    </xf>
    <xf numFmtId="43" fontId="6" fillId="2" borderId="8" xfId="3" applyFont="1" applyFill="1" applyBorder="1" applyProtection="1">
      <protection hidden="1"/>
    </xf>
    <xf numFmtId="2" fontId="6" fillId="2" borderId="8" xfId="2" applyNumberFormat="1" applyFont="1" applyFill="1" applyBorder="1" applyProtection="1">
      <protection hidden="1"/>
    </xf>
    <xf numFmtId="164" fontId="6" fillId="2" borderId="8" xfId="2" applyNumberFormat="1" applyFont="1" applyFill="1" applyBorder="1" applyProtection="1">
      <protection hidden="1"/>
    </xf>
    <xf numFmtId="43" fontId="6" fillId="2" borderId="6" xfId="3" applyFont="1" applyFill="1" applyBorder="1" applyProtection="1">
      <protection hidden="1"/>
    </xf>
    <xf numFmtId="2" fontId="6" fillId="2" borderId="6" xfId="2" applyNumberFormat="1" applyFont="1" applyFill="1" applyBorder="1" applyProtection="1">
      <protection hidden="1"/>
    </xf>
    <xf numFmtId="164" fontId="6" fillId="2" borderId="6" xfId="2" applyNumberFormat="1" applyFont="1" applyFill="1" applyBorder="1" applyProtection="1">
      <protection hidden="1"/>
    </xf>
    <xf numFmtId="0" fontId="6" fillId="3" borderId="2" xfId="0" applyFont="1" applyFill="1" applyBorder="1" applyAlignment="1">
      <alignment vertical="center" wrapText="1"/>
    </xf>
    <xf numFmtId="14" fontId="6" fillId="3" borderId="8" xfId="0" applyNumberFormat="1" applyFont="1" applyFill="1" applyBorder="1" applyAlignment="1">
      <alignment horizontal="center" vertical="center" wrapText="1"/>
    </xf>
    <xf numFmtId="43" fontId="6" fillId="3" borderId="8" xfId="3" applyFont="1" applyFill="1" applyBorder="1" applyProtection="1">
      <protection hidden="1"/>
    </xf>
    <xf numFmtId="2" fontId="6" fillId="3" borderId="8" xfId="2" applyNumberFormat="1" applyFont="1" applyFill="1" applyBorder="1" applyProtection="1">
      <protection hidden="1"/>
    </xf>
    <xf numFmtId="164" fontId="6" fillId="3" borderId="8" xfId="2" applyNumberFormat="1" applyFont="1" applyFill="1" applyBorder="1" applyProtection="1">
      <protection hidden="1"/>
    </xf>
    <xf numFmtId="0" fontId="6" fillId="3" borderId="19" xfId="0" applyFont="1" applyFill="1" applyBorder="1" applyAlignment="1">
      <alignment vertical="center" wrapText="1"/>
    </xf>
    <xf numFmtId="164" fontId="6" fillId="2" borderId="17" xfId="2" applyNumberFormat="1" applyFont="1" applyFill="1" applyBorder="1" applyAlignment="1" applyProtection="1">
      <alignment vertical="center"/>
      <protection hidden="1"/>
    </xf>
    <xf numFmtId="164" fontId="6" fillId="2" borderId="13" xfId="2" applyNumberFormat="1" applyFont="1" applyFill="1" applyBorder="1" applyAlignment="1" applyProtection="1">
      <alignment vertical="center"/>
      <protection hidden="1"/>
    </xf>
    <xf numFmtId="164" fontId="5" fillId="2" borderId="4" xfId="0" applyNumberFormat="1" applyFont="1" applyFill="1" applyBorder="1" applyAlignment="1" applyProtection="1">
      <alignment vertical="center"/>
      <protection hidden="1"/>
    </xf>
    <xf numFmtId="20" fontId="6" fillId="3" borderId="8" xfId="0" applyNumberFormat="1" applyFont="1" applyFill="1" applyBorder="1" applyAlignment="1">
      <alignment horizontal="center" vertical="center" wrapText="1"/>
    </xf>
    <xf numFmtId="0" fontId="13" fillId="0" borderId="0" xfId="0" applyFont="1"/>
    <xf numFmtId="0" fontId="5" fillId="5" borderId="24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8" fontId="12" fillId="2" borderId="9" xfId="0" applyNumberFormat="1" applyFont="1" applyFill="1" applyBorder="1" applyAlignment="1">
      <alignment horizontal="right" vertical="center" wrapText="1"/>
    </xf>
    <xf numFmtId="8" fontId="12" fillId="5" borderId="9" xfId="0" applyNumberFormat="1" applyFont="1" applyFill="1" applyBorder="1" applyAlignment="1">
      <alignment horizontal="right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0" fillId="4" borderId="14" xfId="0" applyFont="1" applyFill="1" applyBorder="1" applyProtection="1">
      <protection locked="0"/>
    </xf>
    <xf numFmtId="8" fontId="6" fillId="5" borderId="7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165" fontId="12" fillId="2" borderId="4" xfId="0" applyNumberFormat="1" applyFont="1" applyFill="1" applyBorder="1" applyAlignment="1">
      <alignment horizontal="right" vertical="center" wrapText="1"/>
    </xf>
    <xf numFmtId="9" fontId="6" fillId="5" borderId="7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5" fillId="5" borderId="31" xfId="0" applyFont="1" applyFill="1" applyBorder="1" applyAlignment="1">
      <alignment horizontal="center" vertical="center" wrapText="1"/>
    </xf>
    <xf numFmtId="0" fontId="0" fillId="0" borderId="32" xfId="0" applyBorder="1" applyAlignment="1"/>
    <xf numFmtId="0" fontId="6" fillId="5" borderId="33" xfId="0" applyFont="1" applyFill="1" applyBorder="1" applyAlignment="1">
      <alignment horizontal="center" vertical="center" wrapText="1"/>
    </xf>
    <xf numFmtId="0" fontId="0" fillId="0" borderId="34" xfId="0" applyBorder="1" applyAlignment="1"/>
    <xf numFmtId="0" fontId="5" fillId="3" borderId="11" xfId="0" applyFont="1" applyFill="1" applyBorder="1" applyAlignment="1">
      <alignment horizontal="center" vertical="center" wrapText="1"/>
    </xf>
    <xf numFmtId="0" fontId="0" fillId="3" borderId="21" xfId="0" applyFill="1" applyBorder="1" applyAlignment="1">
      <alignment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0" fillId="3" borderId="23" xfId="0" applyFill="1" applyBorder="1" applyAlignment="1">
      <alignment vertical="center" wrapText="1"/>
    </xf>
    <xf numFmtId="0" fontId="9" fillId="3" borderId="5" xfId="1" applyFont="1" applyFill="1" applyBorder="1" applyAlignment="1">
      <alignment horizontal="left" vertical="center" wrapText="1"/>
    </xf>
    <xf numFmtId="0" fontId="0" fillId="3" borderId="6" xfId="0" applyFont="1" applyFill="1" applyBorder="1" applyAlignment="1">
      <alignment horizontal="left" vertical="center" wrapText="1"/>
    </xf>
    <xf numFmtId="0" fontId="9" fillId="3" borderId="12" xfId="1" applyFont="1" applyFill="1" applyBorder="1" applyAlignment="1">
      <alignment horizontal="left" vertical="center" wrapText="1"/>
    </xf>
    <xf numFmtId="0" fontId="0" fillId="3" borderId="7" xfId="0" applyFont="1" applyFill="1" applyBorder="1" applyAlignment="1">
      <alignment horizontal="left" vertical="center" wrapText="1"/>
    </xf>
    <xf numFmtId="0" fontId="7" fillId="3" borderId="3" xfId="1" applyFont="1" applyFill="1" applyBorder="1" applyAlignment="1">
      <alignment horizontal="left" vertical="center" wrapText="1"/>
    </xf>
    <xf numFmtId="0" fontId="0" fillId="3" borderId="9" xfId="0" applyFill="1" applyBorder="1" applyAlignment="1">
      <alignment horizontal="left" vertical="center" wrapText="1"/>
    </xf>
    <xf numFmtId="0" fontId="5" fillId="3" borderId="10" xfId="0" applyFont="1" applyFill="1" applyBorder="1" applyAlignment="1">
      <alignment vertical="center" wrapText="1"/>
    </xf>
    <xf numFmtId="0" fontId="0" fillId="3" borderId="22" xfId="0" applyFill="1" applyBorder="1" applyAlignment="1">
      <alignment vertical="center" wrapText="1"/>
    </xf>
    <xf numFmtId="0" fontId="0" fillId="3" borderId="21" xfId="0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top" wrapText="1"/>
    </xf>
    <xf numFmtId="0" fontId="5" fillId="5" borderId="35" xfId="0" applyFont="1" applyFill="1" applyBorder="1" applyAlignment="1">
      <alignment vertical="center" wrapText="1"/>
    </xf>
    <xf numFmtId="0" fontId="0" fillId="0" borderId="36" xfId="0" applyBorder="1" applyAlignment="1"/>
    <xf numFmtId="165" fontId="15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164" fontId="12" fillId="2" borderId="29" xfId="0" applyNumberFormat="1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165" fontId="12" fillId="4" borderId="26" xfId="0" applyNumberFormat="1" applyFont="1" applyFill="1" applyBorder="1" applyAlignment="1" applyProtection="1">
      <alignment horizontal="center" vertical="center" wrapText="1"/>
      <protection locked="0"/>
    </xf>
    <xf numFmtId="0" fontId="1" fillId="4" borderId="20" xfId="0" applyFont="1" applyFill="1" applyBorder="1" applyAlignment="1" applyProtection="1">
      <alignment horizontal="center" vertical="center" wrapText="1"/>
      <protection locked="0"/>
    </xf>
    <xf numFmtId="165" fontId="15" fillId="2" borderId="26" xfId="0" applyNumberFormat="1" applyFont="1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5" fillId="5" borderId="31" xfId="0" applyFont="1" applyFill="1" applyBorder="1" applyAlignment="1">
      <alignment vertical="center" wrapText="1"/>
    </xf>
    <xf numFmtId="0" fontId="6" fillId="5" borderId="33" xfId="0" applyFont="1" applyFill="1" applyBorder="1" applyAlignment="1">
      <alignment vertical="center" wrapText="1"/>
    </xf>
  </cellXfs>
  <cellStyles count="5">
    <cellStyle name="Komma 2" xfId="3"/>
    <cellStyle name="Komma 2 2" xfId="4"/>
    <cellStyle name="Link" xfId="1" builtinId="8"/>
    <cellStyle name="Standard" xfId="0" builtinId="0"/>
    <cellStyle name="Standard 2" xfId="2"/>
  </cellStyles>
  <dxfs count="28">
    <dxf>
      <fill>
        <patternFill>
          <bgColor theme="7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K55"/>
  <sheetViews>
    <sheetView tabSelected="1" view="pageLayout" topLeftCell="A10" zoomScale="85" zoomScaleNormal="100" zoomScalePageLayoutView="85" workbookViewId="0">
      <selection activeCell="H5" sqref="H5"/>
    </sheetView>
  </sheetViews>
  <sheetFormatPr baseColWidth="10" defaultRowHeight="15" x14ac:dyDescent="0.2"/>
  <cols>
    <col min="1" max="1" width="7.5546875" customWidth="1"/>
    <col min="2" max="2" width="22.88671875" customWidth="1"/>
    <col min="3" max="4" width="14.5546875" customWidth="1"/>
    <col min="5" max="5" width="18.33203125" customWidth="1"/>
    <col min="6" max="6" width="14.21875" customWidth="1"/>
    <col min="7" max="7" width="22.33203125" customWidth="1"/>
    <col min="8" max="8" width="48.109375" customWidth="1"/>
    <col min="9" max="10" width="0.5546875" customWidth="1"/>
  </cols>
  <sheetData>
    <row r="1" spans="1:10" ht="18" x14ac:dyDescent="0.2">
      <c r="A1" s="69" t="s">
        <v>31</v>
      </c>
      <c r="B1" s="70"/>
      <c r="C1" s="70"/>
      <c r="D1" s="70"/>
      <c r="E1" s="70"/>
      <c r="F1" s="70"/>
      <c r="G1" s="70"/>
      <c r="H1" s="70"/>
    </row>
    <row r="2" spans="1:10" ht="15.75" x14ac:dyDescent="0.2">
      <c r="A2" s="1"/>
      <c r="B2" s="1"/>
    </row>
    <row r="3" spans="1:10" ht="21" x14ac:dyDescent="0.25">
      <c r="A3" s="54" t="s">
        <v>17</v>
      </c>
      <c r="B3" s="1"/>
    </row>
    <row r="4" spans="1:10" ht="18" x14ac:dyDescent="0.25">
      <c r="A4" s="54"/>
      <c r="B4" s="1"/>
    </row>
    <row r="5" spans="1:10" ht="15.75" x14ac:dyDescent="0.25">
      <c r="A5" s="6" t="s">
        <v>1</v>
      </c>
      <c r="B5" s="5"/>
      <c r="C5" s="64"/>
      <c r="D5" s="27"/>
      <c r="E5" s="28"/>
      <c r="F5" s="8"/>
      <c r="G5" s="8"/>
      <c r="H5" s="16"/>
    </row>
    <row r="6" spans="1:10" ht="15.75" x14ac:dyDescent="0.25">
      <c r="A6" s="11"/>
      <c r="B6" s="8"/>
      <c r="C6" s="12"/>
      <c r="D6" s="8"/>
      <c r="E6" s="8"/>
      <c r="F6" s="8"/>
      <c r="G6" s="8"/>
      <c r="H6" s="16"/>
    </row>
    <row r="7" spans="1:10" ht="15.75" x14ac:dyDescent="0.25">
      <c r="A7" s="13"/>
      <c r="B7" s="1"/>
      <c r="H7" s="15"/>
    </row>
    <row r="8" spans="1:10" ht="15.75" x14ac:dyDescent="0.25">
      <c r="A8" s="13"/>
      <c r="B8" s="1"/>
      <c r="H8" s="15"/>
    </row>
    <row r="9" spans="1:10" ht="15.75" x14ac:dyDescent="0.25">
      <c r="A9" s="13" t="s">
        <v>32</v>
      </c>
      <c r="B9" s="1"/>
      <c r="H9" s="17"/>
    </row>
    <row r="10" spans="1:10" ht="16.5" thickBot="1" x14ac:dyDescent="0.3">
      <c r="A10" s="13"/>
      <c r="B10" s="1"/>
      <c r="H10" s="17"/>
    </row>
    <row r="11" spans="1:10" ht="33" customHeight="1" x14ac:dyDescent="0.2">
      <c r="A11" s="85" t="s">
        <v>0</v>
      </c>
      <c r="B11" s="75" t="s">
        <v>2</v>
      </c>
      <c r="C11" s="75" t="s">
        <v>11</v>
      </c>
      <c r="D11" s="75" t="s">
        <v>12</v>
      </c>
      <c r="E11" s="75" t="s">
        <v>6</v>
      </c>
      <c r="F11" s="75" t="s">
        <v>4</v>
      </c>
      <c r="G11" s="75" t="s">
        <v>14</v>
      </c>
      <c r="H11" s="77" t="s">
        <v>3</v>
      </c>
      <c r="I11" s="8"/>
      <c r="J11" s="14"/>
    </row>
    <row r="12" spans="1:10" ht="34.5" customHeight="1" x14ac:dyDescent="0.2">
      <c r="A12" s="86"/>
      <c r="B12" s="87"/>
      <c r="C12" s="88"/>
      <c r="D12" s="88"/>
      <c r="E12" s="76"/>
      <c r="F12" s="76"/>
      <c r="G12" s="76"/>
      <c r="H12" s="78"/>
      <c r="I12" s="8"/>
      <c r="J12" s="14"/>
    </row>
    <row r="13" spans="1:10" ht="15.75" thickBot="1" x14ac:dyDescent="0.25">
      <c r="A13" s="44">
        <v>0</v>
      </c>
      <c r="B13" s="45">
        <v>45355</v>
      </c>
      <c r="C13" s="53">
        <v>0.375</v>
      </c>
      <c r="D13" s="53">
        <v>0.66666666666666663</v>
      </c>
      <c r="E13" s="46">
        <f>IF(C13=0,0,IF(D13=0,0,ROUND(((D13-C13)*24),2)))</f>
        <v>7</v>
      </c>
      <c r="F13" s="47">
        <f>IF((E13&gt;9.75),0.75,IF((E13&gt;9.5),E13-9,IF((E13&gt;6.5),0.5,IF((E13&gt;6),E13-6,0))))</f>
        <v>0.5</v>
      </c>
      <c r="G13" s="48">
        <f>IF((E13-F13)&gt;10,10,(E13-F13))</f>
        <v>6.5</v>
      </c>
      <c r="H13" s="49" t="s">
        <v>13</v>
      </c>
      <c r="I13" s="8"/>
      <c r="J13" s="14"/>
    </row>
    <row r="14" spans="1:10" x14ac:dyDescent="0.2">
      <c r="A14" s="29">
        <v>1</v>
      </c>
      <c r="B14" s="30"/>
      <c r="C14" s="24"/>
      <c r="D14" s="24"/>
      <c r="E14" s="41">
        <f>IF(C14=0,0,IF(D14=0,0,ROUND(((D14-C14)*24),2)))</f>
        <v>0</v>
      </c>
      <c r="F14" s="42">
        <f>IF((E14&gt;9.75),0.75,IF((E14&gt;9.5),E14-9,IF((E14&gt;6.5),0.5,IF((E14&gt;6),E14-6,0))))</f>
        <v>0</v>
      </c>
      <c r="G14" s="43">
        <f>IF((E14-F14)&gt;10,10,(E14-F14))</f>
        <v>0</v>
      </c>
      <c r="H14" s="33"/>
      <c r="I14" s="3">
        <f>SUMIFS($G$14:$G$35,$B$14:$B$35,B14)</f>
        <v>0</v>
      </c>
    </row>
    <row r="15" spans="1:10" ht="15.75" thickBot="1" x14ac:dyDescent="0.25">
      <c r="A15" s="18">
        <v>2</v>
      </c>
      <c r="B15" s="30"/>
      <c r="C15" s="26"/>
      <c r="D15" s="35"/>
      <c r="E15" s="38">
        <f>IF(C15=0,0,IF(D15=0,0,ROUND(((D15-C15)*24),2)))</f>
        <v>0</v>
      </c>
      <c r="F15" s="39">
        <f t="shared" ref="F15:F35" si="0">IF((E15&gt;9.75),0.75,IF((E15&gt;9.5),E15-9,IF((E15&gt;6.5),0.5,IF((E15&gt;6),E15-6,0))))</f>
        <v>0</v>
      </c>
      <c r="G15" s="40">
        <f>IF((E15-F15)&gt;10,10,(E15-F15))</f>
        <v>0</v>
      </c>
      <c r="H15" s="32"/>
      <c r="I15" s="3">
        <f t="shared" ref="I15:I35" si="1">SUMIFS($G$14:$G$35,$B$14:$B$35,B15)</f>
        <v>0</v>
      </c>
    </row>
    <row r="16" spans="1:10" x14ac:dyDescent="0.2">
      <c r="A16" s="19">
        <v>3</v>
      </c>
      <c r="B16" s="22"/>
      <c r="C16" s="23"/>
      <c r="D16" s="23"/>
      <c r="E16" s="36">
        <f>IF(C16=0,0,IF(D16=0,0,ROUND(((D16-C16)*24),2)))</f>
        <v>0</v>
      </c>
      <c r="F16" s="42">
        <f t="shared" si="0"/>
        <v>0</v>
      </c>
      <c r="G16" s="37">
        <f>IF((E16-F16)&gt;10,10,(E16-F16))</f>
        <v>0</v>
      </c>
      <c r="H16" s="31"/>
      <c r="I16" s="3">
        <f t="shared" si="1"/>
        <v>0</v>
      </c>
    </row>
    <row r="17" spans="1:9" ht="15.75" thickBot="1" x14ac:dyDescent="0.25">
      <c r="A17" s="18">
        <v>4</v>
      </c>
      <c r="B17" s="25"/>
      <c r="C17" s="26"/>
      <c r="D17" s="35"/>
      <c r="E17" s="38">
        <f t="shared" ref="E17:E33" si="2">IF(C17=0,0,IF(D17=0,0,ROUND(((D17-C17)*24),2)))</f>
        <v>0</v>
      </c>
      <c r="F17" s="39">
        <f t="shared" si="0"/>
        <v>0</v>
      </c>
      <c r="G17" s="40">
        <f t="shared" ref="G17:G33" si="3">IF((E17-F17)&gt;10,10,(E17-F17))</f>
        <v>0</v>
      </c>
      <c r="H17" s="32"/>
      <c r="I17" s="3">
        <f t="shared" si="1"/>
        <v>0</v>
      </c>
    </row>
    <row r="18" spans="1:9" x14ac:dyDescent="0.2">
      <c r="A18" s="19">
        <v>5</v>
      </c>
      <c r="B18" s="22"/>
      <c r="C18" s="23"/>
      <c r="D18" s="23"/>
      <c r="E18" s="36">
        <f t="shared" si="2"/>
        <v>0</v>
      </c>
      <c r="F18" s="42">
        <f t="shared" si="0"/>
        <v>0</v>
      </c>
      <c r="G18" s="37">
        <f t="shared" si="3"/>
        <v>0</v>
      </c>
      <c r="H18" s="31"/>
      <c r="I18" s="3">
        <f t="shared" si="1"/>
        <v>0</v>
      </c>
    </row>
    <row r="19" spans="1:9" ht="15.75" thickBot="1" x14ac:dyDescent="0.25">
      <c r="A19" s="18">
        <v>6</v>
      </c>
      <c r="B19" s="25"/>
      <c r="C19" s="26"/>
      <c r="D19" s="35"/>
      <c r="E19" s="38">
        <f t="shared" si="2"/>
        <v>0</v>
      </c>
      <c r="F19" s="39">
        <f t="shared" si="0"/>
        <v>0</v>
      </c>
      <c r="G19" s="40">
        <f t="shared" si="3"/>
        <v>0</v>
      </c>
      <c r="H19" s="32"/>
      <c r="I19" s="3">
        <f t="shared" si="1"/>
        <v>0</v>
      </c>
    </row>
    <row r="20" spans="1:9" x14ac:dyDescent="0.2">
      <c r="A20" s="19">
        <v>7</v>
      </c>
      <c r="B20" s="22"/>
      <c r="C20" s="23"/>
      <c r="D20" s="23"/>
      <c r="E20" s="36">
        <f t="shared" si="2"/>
        <v>0</v>
      </c>
      <c r="F20" s="42">
        <f t="shared" si="0"/>
        <v>0</v>
      </c>
      <c r="G20" s="37">
        <f t="shared" si="3"/>
        <v>0</v>
      </c>
      <c r="H20" s="31"/>
      <c r="I20" s="3">
        <f t="shared" si="1"/>
        <v>0</v>
      </c>
    </row>
    <row r="21" spans="1:9" ht="15.75" thickBot="1" x14ac:dyDescent="0.25">
      <c r="A21" s="18">
        <v>8</v>
      </c>
      <c r="B21" s="25"/>
      <c r="C21" s="26"/>
      <c r="D21" s="35"/>
      <c r="E21" s="38">
        <f t="shared" si="2"/>
        <v>0</v>
      </c>
      <c r="F21" s="39">
        <f t="shared" si="0"/>
        <v>0</v>
      </c>
      <c r="G21" s="40">
        <f t="shared" si="3"/>
        <v>0</v>
      </c>
      <c r="H21" s="32"/>
      <c r="I21" s="3">
        <f t="shared" si="1"/>
        <v>0</v>
      </c>
    </row>
    <row r="22" spans="1:9" x14ac:dyDescent="0.2">
      <c r="A22" s="19">
        <v>9</v>
      </c>
      <c r="B22" s="22"/>
      <c r="C22" s="23"/>
      <c r="D22" s="23"/>
      <c r="E22" s="36">
        <f t="shared" si="2"/>
        <v>0</v>
      </c>
      <c r="F22" s="42">
        <f t="shared" si="0"/>
        <v>0</v>
      </c>
      <c r="G22" s="37">
        <f t="shared" si="3"/>
        <v>0</v>
      </c>
      <c r="H22" s="31"/>
      <c r="I22" s="3">
        <f t="shared" si="1"/>
        <v>0</v>
      </c>
    </row>
    <row r="23" spans="1:9" ht="15.75" thickBot="1" x14ac:dyDescent="0.25">
      <c r="A23" s="18">
        <v>10</v>
      </c>
      <c r="B23" s="25"/>
      <c r="C23" s="26"/>
      <c r="D23" s="35"/>
      <c r="E23" s="38">
        <f t="shared" si="2"/>
        <v>0</v>
      </c>
      <c r="F23" s="39">
        <f t="shared" si="0"/>
        <v>0</v>
      </c>
      <c r="G23" s="40">
        <f t="shared" si="3"/>
        <v>0</v>
      </c>
      <c r="H23" s="32"/>
      <c r="I23" s="3">
        <f t="shared" si="1"/>
        <v>0</v>
      </c>
    </row>
    <row r="24" spans="1:9" x14ac:dyDescent="0.2">
      <c r="A24" s="19">
        <v>11</v>
      </c>
      <c r="B24" s="22"/>
      <c r="C24" s="23"/>
      <c r="D24" s="23"/>
      <c r="E24" s="36">
        <f t="shared" si="2"/>
        <v>0</v>
      </c>
      <c r="F24" s="42">
        <f t="shared" si="0"/>
        <v>0</v>
      </c>
      <c r="G24" s="37">
        <f t="shared" si="3"/>
        <v>0</v>
      </c>
      <c r="H24" s="31"/>
      <c r="I24" s="3">
        <f t="shared" si="1"/>
        <v>0</v>
      </c>
    </row>
    <row r="25" spans="1:9" ht="15.75" thickBot="1" x14ac:dyDescent="0.25">
      <c r="A25" s="18">
        <v>12</v>
      </c>
      <c r="B25" s="25"/>
      <c r="C25" s="26"/>
      <c r="D25" s="35"/>
      <c r="E25" s="38">
        <f t="shared" si="2"/>
        <v>0</v>
      </c>
      <c r="F25" s="39">
        <f t="shared" si="0"/>
        <v>0</v>
      </c>
      <c r="G25" s="40">
        <f t="shared" si="3"/>
        <v>0</v>
      </c>
      <c r="H25" s="32"/>
      <c r="I25" s="3">
        <f t="shared" si="1"/>
        <v>0</v>
      </c>
    </row>
    <row r="26" spans="1:9" x14ac:dyDescent="0.2">
      <c r="A26" s="19">
        <v>13</v>
      </c>
      <c r="B26" s="22"/>
      <c r="C26" s="23"/>
      <c r="D26" s="23"/>
      <c r="E26" s="36">
        <f t="shared" si="2"/>
        <v>0</v>
      </c>
      <c r="F26" s="42">
        <f t="shared" si="0"/>
        <v>0</v>
      </c>
      <c r="G26" s="37">
        <f t="shared" si="3"/>
        <v>0</v>
      </c>
      <c r="H26" s="31"/>
      <c r="I26" s="3">
        <f t="shared" si="1"/>
        <v>0</v>
      </c>
    </row>
    <row r="27" spans="1:9" ht="15.75" thickBot="1" x14ac:dyDescent="0.25">
      <c r="A27" s="18">
        <v>14</v>
      </c>
      <c r="B27" s="25"/>
      <c r="C27" s="26"/>
      <c r="D27" s="35"/>
      <c r="E27" s="38">
        <f>IF(C27=0,0,IF(D27=0,0,ROUND(((D27-C27)*24),2)))</f>
        <v>0</v>
      </c>
      <c r="F27" s="39">
        <f t="shared" si="0"/>
        <v>0</v>
      </c>
      <c r="G27" s="40">
        <f t="shared" si="3"/>
        <v>0</v>
      </c>
      <c r="H27" s="32"/>
      <c r="I27" s="3">
        <f t="shared" si="1"/>
        <v>0</v>
      </c>
    </row>
    <row r="28" spans="1:9" x14ac:dyDescent="0.2">
      <c r="A28" s="19">
        <v>15</v>
      </c>
      <c r="B28" s="22"/>
      <c r="C28" s="23"/>
      <c r="D28" s="23"/>
      <c r="E28" s="36">
        <f t="shared" si="2"/>
        <v>0</v>
      </c>
      <c r="F28" s="42">
        <f t="shared" si="0"/>
        <v>0</v>
      </c>
      <c r="G28" s="37">
        <f t="shared" si="3"/>
        <v>0</v>
      </c>
      <c r="H28" s="31"/>
      <c r="I28" s="3">
        <f t="shared" si="1"/>
        <v>0</v>
      </c>
    </row>
    <row r="29" spans="1:9" ht="15.75" thickBot="1" x14ac:dyDescent="0.25">
      <c r="A29" s="18">
        <v>16</v>
      </c>
      <c r="B29" s="25"/>
      <c r="C29" s="26"/>
      <c r="D29" s="35"/>
      <c r="E29" s="38">
        <f t="shared" si="2"/>
        <v>0</v>
      </c>
      <c r="F29" s="39">
        <f t="shared" si="0"/>
        <v>0</v>
      </c>
      <c r="G29" s="40">
        <f t="shared" si="3"/>
        <v>0</v>
      </c>
      <c r="H29" s="32"/>
      <c r="I29" s="3">
        <f t="shared" si="1"/>
        <v>0</v>
      </c>
    </row>
    <row r="30" spans="1:9" x14ac:dyDescent="0.2">
      <c r="A30" s="19">
        <v>17</v>
      </c>
      <c r="B30" s="22"/>
      <c r="C30" s="23"/>
      <c r="D30" s="23"/>
      <c r="E30" s="36">
        <f t="shared" si="2"/>
        <v>0</v>
      </c>
      <c r="F30" s="42">
        <f t="shared" si="0"/>
        <v>0</v>
      </c>
      <c r="G30" s="37">
        <f t="shared" si="3"/>
        <v>0</v>
      </c>
      <c r="H30" s="31"/>
      <c r="I30" s="3">
        <f t="shared" si="1"/>
        <v>0</v>
      </c>
    </row>
    <row r="31" spans="1:9" ht="15.75" thickBot="1" x14ac:dyDescent="0.25">
      <c r="A31" s="18">
        <v>18</v>
      </c>
      <c r="B31" s="25"/>
      <c r="C31" s="26"/>
      <c r="D31" s="35"/>
      <c r="E31" s="38">
        <f t="shared" si="2"/>
        <v>0</v>
      </c>
      <c r="F31" s="39">
        <f t="shared" si="0"/>
        <v>0</v>
      </c>
      <c r="G31" s="40">
        <f t="shared" si="3"/>
        <v>0</v>
      </c>
      <c r="H31" s="32"/>
      <c r="I31" s="3">
        <f t="shared" si="1"/>
        <v>0</v>
      </c>
    </row>
    <row r="32" spans="1:9" x14ac:dyDescent="0.2">
      <c r="A32" s="19">
        <v>19</v>
      </c>
      <c r="B32" s="22"/>
      <c r="C32" s="23"/>
      <c r="D32" s="23"/>
      <c r="E32" s="36">
        <f t="shared" si="2"/>
        <v>0</v>
      </c>
      <c r="F32" s="42">
        <f t="shared" si="0"/>
        <v>0</v>
      </c>
      <c r="G32" s="37">
        <f t="shared" si="3"/>
        <v>0</v>
      </c>
      <c r="H32" s="31"/>
      <c r="I32" s="3">
        <f t="shared" si="1"/>
        <v>0</v>
      </c>
    </row>
    <row r="33" spans="1:11" ht="15.75" thickBot="1" x14ac:dyDescent="0.25">
      <c r="A33" s="18">
        <v>20</v>
      </c>
      <c r="B33" s="25"/>
      <c r="C33" s="26"/>
      <c r="D33" s="35"/>
      <c r="E33" s="38">
        <f t="shared" si="2"/>
        <v>0</v>
      </c>
      <c r="F33" s="39">
        <f t="shared" si="0"/>
        <v>0</v>
      </c>
      <c r="G33" s="40">
        <f t="shared" si="3"/>
        <v>0</v>
      </c>
      <c r="H33" s="32"/>
      <c r="I33" s="3">
        <f t="shared" si="1"/>
        <v>0</v>
      </c>
    </row>
    <row r="34" spans="1:11" x14ac:dyDescent="0.2">
      <c r="A34" s="19">
        <v>21</v>
      </c>
      <c r="B34" s="22"/>
      <c r="C34" s="23"/>
      <c r="D34" s="23"/>
      <c r="E34" s="36">
        <f t="shared" ref="E34:E35" si="4">IF(C34=0,0,IF(D34=0,0,ROUND(((D34-C34)*24),2)))</f>
        <v>0</v>
      </c>
      <c r="F34" s="42">
        <f t="shared" si="0"/>
        <v>0</v>
      </c>
      <c r="G34" s="37">
        <f t="shared" ref="G34:G35" si="5">IF((E34-F34)&gt;10,10,(E34-F34))</f>
        <v>0</v>
      </c>
      <c r="H34" s="31"/>
      <c r="I34" s="3">
        <f t="shared" si="1"/>
        <v>0</v>
      </c>
    </row>
    <row r="35" spans="1:11" ht="15.75" thickBot="1" x14ac:dyDescent="0.25">
      <c r="A35" s="18">
        <v>22</v>
      </c>
      <c r="B35" s="25"/>
      <c r="C35" s="26"/>
      <c r="D35" s="35"/>
      <c r="E35" s="38">
        <f t="shared" si="4"/>
        <v>0</v>
      </c>
      <c r="F35" s="39">
        <f t="shared" si="0"/>
        <v>0</v>
      </c>
      <c r="G35" s="40">
        <f t="shared" si="5"/>
        <v>0</v>
      </c>
      <c r="H35" s="32"/>
      <c r="I35" s="3">
        <f t="shared" si="1"/>
        <v>0</v>
      </c>
    </row>
    <row r="36" spans="1:11" ht="29.25" customHeight="1" x14ac:dyDescent="0.2">
      <c r="A36" s="9"/>
      <c r="B36" s="10"/>
      <c r="C36" s="10"/>
      <c r="D36" s="79" t="s">
        <v>5</v>
      </c>
      <c r="E36" s="80"/>
      <c r="F36" s="80"/>
      <c r="G36" s="50">
        <f>SUM(G14:G35)</f>
        <v>0</v>
      </c>
      <c r="I36" s="3"/>
    </row>
    <row r="37" spans="1:11" ht="30.75" customHeight="1" thickBot="1" x14ac:dyDescent="0.25">
      <c r="A37" s="4"/>
      <c r="B37" s="2"/>
      <c r="C37" s="2"/>
      <c r="D37" s="81" t="s">
        <v>30</v>
      </c>
      <c r="E37" s="82"/>
      <c r="F37" s="82"/>
      <c r="G37" s="51">
        <f>ROUND((G36/8),2)</f>
        <v>0</v>
      </c>
      <c r="H37" s="3"/>
      <c r="I37" s="3"/>
    </row>
    <row r="38" spans="1:11" ht="36" customHeight="1" thickBot="1" x14ac:dyDescent="0.25">
      <c r="D38" s="83" t="s">
        <v>7</v>
      </c>
      <c r="E38" s="84"/>
      <c r="F38" s="84"/>
      <c r="G38" s="52">
        <f>IF(G37&gt;15,15,ROUNDDOWN(G37/5,1)*5)</f>
        <v>0</v>
      </c>
      <c r="I38" s="3"/>
    </row>
    <row r="39" spans="1:11" ht="15.75" x14ac:dyDescent="0.25">
      <c r="A39" s="34" t="s">
        <v>8</v>
      </c>
      <c r="B39" s="2"/>
      <c r="C39" s="2"/>
    </row>
    <row r="40" spans="1:11" x14ac:dyDescent="0.2">
      <c r="A40" s="9" t="s">
        <v>9</v>
      </c>
      <c r="B40" s="2"/>
      <c r="C40" s="2"/>
    </row>
    <row r="41" spans="1:11" ht="15.75" customHeight="1" x14ac:dyDescent="0.2">
      <c r="A41" s="89" t="s">
        <v>29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</row>
    <row r="42" spans="1:11" x14ac:dyDescent="0.2">
      <c r="A42" s="21" t="s">
        <v>28</v>
      </c>
      <c r="B42" s="7"/>
      <c r="C42" s="7"/>
      <c r="D42" s="7"/>
      <c r="E42" s="7"/>
      <c r="F42" s="7"/>
      <c r="G42" s="7"/>
      <c r="H42" s="7"/>
    </row>
    <row r="43" spans="1:11" x14ac:dyDescent="0.2">
      <c r="A43" s="21" t="s">
        <v>16</v>
      </c>
      <c r="B43" s="7"/>
      <c r="C43" s="7"/>
      <c r="D43" s="7"/>
      <c r="E43" s="7"/>
      <c r="F43" s="7"/>
      <c r="G43" s="7"/>
      <c r="H43" s="7"/>
    </row>
    <row r="44" spans="1:11" x14ac:dyDescent="0.2">
      <c r="A44" s="20" t="s">
        <v>15</v>
      </c>
    </row>
    <row r="47" spans="1:11" ht="21" x14ac:dyDescent="0.25">
      <c r="A47" s="54" t="s">
        <v>25</v>
      </c>
    </row>
    <row r="48" spans="1:11" ht="15.75" thickBot="1" x14ac:dyDescent="0.25"/>
    <row r="49" spans="1:8" ht="30" x14ac:dyDescent="0.2">
      <c r="A49" s="71" t="s">
        <v>18</v>
      </c>
      <c r="B49" s="72"/>
      <c r="C49" s="55" t="s">
        <v>27</v>
      </c>
      <c r="D49" s="56" t="s">
        <v>36</v>
      </c>
      <c r="E49" s="56" t="s">
        <v>33</v>
      </c>
      <c r="F49" s="56" t="s">
        <v>19</v>
      </c>
      <c r="G49" s="56" t="s">
        <v>20</v>
      </c>
      <c r="H49" s="57" t="s">
        <v>21</v>
      </c>
    </row>
    <row r="50" spans="1:8" ht="67.5" customHeight="1" thickBot="1" x14ac:dyDescent="0.25">
      <c r="A50" s="73"/>
      <c r="B50" s="74"/>
      <c r="C50" s="66" t="s">
        <v>22</v>
      </c>
      <c r="D50" s="65" t="s">
        <v>35</v>
      </c>
      <c r="E50" s="58"/>
      <c r="F50" s="68">
        <v>0.4</v>
      </c>
      <c r="G50" s="58" t="s">
        <v>34</v>
      </c>
      <c r="H50" s="59"/>
    </row>
    <row r="51" spans="1:8" ht="43.5" customHeight="1" x14ac:dyDescent="0.2">
      <c r="A51" s="100" t="s">
        <v>26</v>
      </c>
      <c r="B51" s="72"/>
      <c r="C51" s="94">
        <f>G38</f>
        <v>0</v>
      </c>
      <c r="D51" s="96">
        <v>1077</v>
      </c>
      <c r="E51" s="98">
        <f>C51*D51</f>
        <v>0</v>
      </c>
      <c r="F51" s="98">
        <f>E51-H51</f>
        <v>0</v>
      </c>
      <c r="G51" s="98">
        <f>D51*0.6</f>
        <v>646.19999999999993</v>
      </c>
      <c r="H51" s="92">
        <f>C51*G51</f>
        <v>0</v>
      </c>
    </row>
    <row r="52" spans="1:8" ht="57" customHeight="1" thickBot="1" x14ac:dyDescent="0.25">
      <c r="A52" s="101" t="s">
        <v>23</v>
      </c>
      <c r="B52" s="74"/>
      <c r="C52" s="95"/>
      <c r="D52" s="97"/>
      <c r="E52" s="99"/>
      <c r="F52" s="99"/>
      <c r="G52" s="99"/>
      <c r="H52" s="93"/>
    </row>
    <row r="53" spans="1:8" ht="27.75" customHeight="1" thickBot="1" x14ac:dyDescent="0.25">
      <c r="A53" s="90" t="s">
        <v>24</v>
      </c>
      <c r="B53" s="91"/>
      <c r="C53" s="62"/>
      <c r="D53" s="63"/>
      <c r="E53" s="60">
        <f>SUM(E51:E52)</f>
        <v>0</v>
      </c>
      <c r="F53" s="60">
        <f>SUM(F51:F52)</f>
        <v>0</v>
      </c>
      <c r="G53" s="61"/>
      <c r="H53" s="67">
        <f>H51</f>
        <v>0</v>
      </c>
    </row>
    <row r="55" spans="1:8" ht="16.5" x14ac:dyDescent="0.2">
      <c r="A55" s="20" t="s">
        <v>10</v>
      </c>
    </row>
  </sheetData>
  <sheetProtection password="9BAB" sheet="1" objects="1" scenarios="1"/>
  <mergeCells count="23">
    <mergeCell ref="A53:B53"/>
    <mergeCell ref="H51:H52"/>
    <mergeCell ref="C51:C52"/>
    <mergeCell ref="D51:D52"/>
    <mergeCell ref="E51:E52"/>
    <mergeCell ref="F51:F52"/>
    <mergeCell ref="G51:G52"/>
    <mergeCell ref="A51:B51"/>
    <mergeCell ref="A52:B52"/>
    <mergeCell ref="A1:H1"/>
    <mergeCell ref="A49:B50"/>
    <mergeCell ref="G11:G12"/>
    <mergeCell ref="H11:H12"/>
    <mergeCell ref="E11:E12"/>
    <mergeCell ref="F11:F12"/>
    <mergeCell ref="D36:F36"/>
    <mergeCell ref="D37:F37"/>
    <mergeCell ref="D38:F38"/>
    <mergeCell ref="A11:A12"/>
    <mergeCell ref="B11:B12"/>
    <mergeCell ref="C11:C12"/>
    <mergeCell ref="D11:D12"/>
    <mergeCell ref="A41:K41"/>
  </mergeCells>
  <conditionalFormatting sqref="G14">
    <cfRule type="expression" dxfId="27" priority="95">
      <formula>$I$14&gt;10</formula>
    </cfRule>
  </conditionalFormatting>
  <conditionalFormatting sqref="G15">
    <cfRule type="expression" dxfId="26" priority="94">
      <formula>$I$15&gt;10</formula>
    </cfRule>
  </conditionalFormatting>
  <conditionalFormatting sqref="G16">
    <cfRule type="expression" dxfId="25" priority="93">
      <formula>$I$16&gt;10</formula>
    </cfRule>
  </conditionalFormatting>
  <conditionalFormatting sqref="G17">
    <cfRule type="expression" dxfId="24" priority="92">
      <formula>$I17&gt;10</formula>
    </cfRule>
  </conditionalFormatting>
  <conditionalFormatting sqref="G18">
    <cfRule type="expression" dxfId="23" priority="91">
      <formula>$I18&gt;10</formula>
    </cfRule>
  </conditionalFormatting>
  <conditionalFormatting sqref="G20">
    <cfRule type="expression" dxfId="22" priority="89">
      <formula>$I20&gt;10</formula>
    </cfRule>
  </conditionalFormatting>
  <conditionalFormatting sqref="G21">
    <cfRule type="expression" dxfId="21" priority="88">
      <formula>$I21&gt;10</formula>
    </cfRule>
  </conditionalFormatting>
  <conditionalFormatting sqref="G22">
    <cfRule type="expression" dxfId="20" priority="87">
      <formula>$I22&gt;10</formula>
    </cfRule>
  </conditionalFormatting>
  <conditionalFormatting sqref="G33">
    <cfRule type="expression" dxfId="19" priority="75">
      <formula>$I33&gt;10</formula>
    </cfRule>
  </conditionalFormatting>
  <conditionalFormatting sqref="G23">
    <cfRule type="expression" dxfId="18" priority="85">
      <formula>$I23&gt;10</formula>
    </cfRule>
  </conditionalFormatting>
  <conditionalFormatting sqref="G24">
    <cfRule type="expression" dxfId="17" priority="84">
      <formula>$I24&gt;10</formula>
    </cfRule>
  </conditionalFormatting>
  <conditionalFormatting sqref="G25">
    <cfRule type="expression" dxfId="16" priority="83">
      <formula>$I25&gt;10</formula>
    </cfRule>
  </conditionalFormatting>
  <conditionalFormatting sqref="G26">
    <cfRule type="expression" dxfId="15" priority="82">
      <formula>$I26&gt;10</formula>
    </cfRule>
  </conditionalFormatting>
  <conditionalFormatting sqref="G27">
    <cfRule type="expression" dxfId="14" priority="81">
      <formula>$I27&gt;10</formula>
    </cfRule>
  </conditionalFormatting>
  <conditionalFormatting sqref="G28">
    <cfRule type="expression" dxfId="13" priority="80">
      <formula>$I28&gt;10</formula>
    </cfRule>
  </conditionalFormatting>
  <conditionalFormatting sqref="G29">
    <cfRule type="expression" dxfId="12" priority="79">
      <formula>$I29&gt;10</formula>
    </cfRule>
  </conditionalFormatting>
  <conditionalFormatting sqref="G30">
    <cfRule type="expression" dxfId="11" priority="78">
      <formula>$I30&gt;10</formula>
    </cfRule>
  </conditionalFormatting>
  <conditionalFormatting sqref="G31">
    <cfRule type="expression" dxfId="10" priority="77">
      <formula>$I31&gt;10</formula>
    </cfRule>
  </conditionalFormatting>
  <conditionalFormatting sqref="G32">
    <cfRule type="expression" dxfId="9" priority="76">
      <formula>$I32&gt;10</formula>
    </cfRule>
  </conditionalFormatting>
  <conditionalFormatting sqref="G19">
    <cfRule type="expression" dxfId="8" priority="74">
      <formula>$I19&gt;10</formula>
    </cfRule>
  </conditionalFormatting>
  <conditionalFormatting sqref="C14:C33">
    <cfRule type="expression" dxfId="7" priority="68">
      <formula>AND($B14&lt;&gt;"",$C14="")</formula>
    </cfRule>
  </conditionalFormatting>
  <conditionalFormatting sqref="D14:D33">
    <cfRule type="expression" dxfId="6" priority="65">
      <formula>AND($B14&lt;&gt;"",$D14="")</formula>
    </cfRule>
    <cfRule type="expression" dxfId="5" priority="98">
      <formula>AND($C14&lt;&gt;"",$D14="")</formula>
    </cfRule>
  </conditionalFormatting>
  <conditionalFormatting sqref="G35">
    <cfRule type="expression" dxfId="4" priority="18">
      <formula>$I35&gt;10</formula>
    </cfRule>
  </conditionalFormatting>
  <conditionalFormatting sqref="G34">
    <cfRule type="expression" dxfId="3" priority="19">
      <formula>$I34&gt;10</formula>
    </cfRule>
  </conditionalFormatting>
  <conditionalFormatting sqref="C34:C35">
    <cfRule type="expression" dxfId="2" priority="17">
      <formula>AND($B34&lt;&gt;"",$C34="")</formula>
    </cfRule>
  </conditionalFormatting>
  <conditionalFormatting sqref="D34:D35">
    <cfRule type="expression" dxfId="1" priority="16">
      <formula>AND($B34&lt;&gt;"",$D34="")</formula>
    </cfRule>
    <cfRule type="expression" dxfId="0" priority="20">
      <formula>AND($C34&lt;&gt;"",$D34="")</formula>
    </cfRule>
  </conditionalFormatting>
  <pageMargins left="0.70866141732283472" right="0.4392156862745098" top="1.0236220472440944" bottom="0.51181102362204722" header="0.31496062992125984" footer="0.31496062992125984"/>
  <pageSetup paperSize="9" scale="64" orientation="landscape" r:id="rId1"/>
  <headerFooter>
    <oddHeader>&amp;C&amp;G</oddHeader>
    <oddFooter>&amp;LStand: 04.03.2024&amp;R&amp;P/&amp;N</oddFooter>
  </headerFooter>
  <rowBreaks count="2" manualBreakCount="2">
    <brk id="23" max="8" man="1"/>
    <brk id="55" max="8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Liste Beratungen</vt:lpstr>
      <vt:lpstr>'Liste Beratungen'!_ftnref1</vt:lpstr>
      <vt:lpstr>'Liste Beratungen'!Druckbereich</vt:lpstr>
    </vt:vector>
  </TitlesOfParts>
  <Company>Land NRW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Anlage - Fit-für-die-Zukunft</dc:title>
  <dc:creator>MAGS</dc:creator>
  <cp:lastModifiedBy>Scherer, Daniela (MAGS)</cp:lastModifiedBy>
  <cp:lastPrinted>2022-06-20T12:54:44Z</cp:lastPrinted>
  <dcterms:created xsi:type="dcterms:W3CDTF">2020-01-10T08:18:04Z</dcterms:created>
  <dcterms:modified xsi:type="dcterms:W3CDTF">2024-03-04T13:36:59Z</dcterms:modified>
</cp:coreProperties>
</file>